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<sst xmlns="http://schemas.openxmlformats.org/spreadsheetml/2006/main" count="81" uniqueCount="65">
  <si>
    <t>一般公共预算“三公”经费支出预算表</t>
  </si>
  <si>
    <t>单位：万元</t>
  </si>
  <si>
    <t>单位编码</t>
  </si>
  <si>
    <t>单位名称</t>
  </si>
  <si>
    <t>2021年预算数</t>
  </si>
  <si>
    <t>2022年预算数</t>
  </si>
  <si>
    <t>2022年预算比20210年预算增减%</t>
  </si>
  <si>
    <t>合计</t>
  </si>
  <si>
    <t>因公出国（境）费</t>
  </si>
  <si>
    <t>公务接待费</t>
  </si>
  <si>
    <t>公务用车购置
及运行维护费</t>
  </si>
  <si>
    <t>小计</t>
  </si>
  <si>
    <t>公务用车运行维护费</t>
  </si>
  <si>
    <t>公务用车购置费</t>
  </si>
  <si>
    <t>* *</t>
  </si>
  <si>
    <t>128</t>
  </si>
  <si>
    <t>广西壮族自治区监狱管理局</t>
  </si>
  <si>
    <t xml:space="preserve">  128001</t>
  </si>
  <si>
    <t xml:space="preserve">  广西壮族自治区监狱局本级</t>
  </si>
  <si>
    <t xml:space="preserve">  128002</t>
  </si>
  <si>
    <t xml:space="preserve">  广西壮族自治区未成年犯管教所</t>
  </si>
  <si>
    <t xml:space="preserve">  128004</t>
  </si>
  <si>
    <t xml:space="preserve">  广西壮族自治区新康监狱</t>
  </si>
  <si>
    <t xml:space="preserve">  128005</t>
  </si>
  <si>
    <t xml:space="preserve">  广西壮族自治区南宁监狱</t>
  </si>
  <si>
    <t xml:space="preserve">  128006</t>
  </si>
  <si>
    <t xml:space="preserve">  广西壮族自治区监狱管理局南宁转送站</t>
  </si>
  <si>
    <t xml:space="preserve">  128007</t>
  </si>
  <si>
    <t xml:space="preserve">  广西壮族自治区女子监狱</t>
  </si>
  <si>
    <t xml:space="preserve">  128008</t>
  </si>
  <si>
    <t xml:space="preserve">  广西壮族自治区黎塘监狱</t>
  </si>
  <si>
    <t xml:space="preserve">  128009</t>
  </si>
  <si>
    <t xml:space="preserve">  广西壮族自治区监狱管理局柳州转送站</t>
  </si>
  <si>
    <t xml:space="preserve">  128010</t>
  </si>
  <si>
    <t xml:space="preserve">  广西壮族自治区柳州监狱</t>
  </si>
  <si>
    <t xml:space="preserve">  128011</t>
  </si>
  <si>
    <t xml:space="preserve">  广西壮族自治区英山监狱</t>
  </si>
  <si>
    <t xml:space="preserve">  128012</t>
  </si>
  <si>
    <t xml:space="preserve">  广西壮族自治区中渡监狱</t>
  </si>
  <si>
    <t xml:space="preserve">  128013</t>
  </si>
  <si>
    <t xml:space="preserve">  广西壮族自治区桂中监狱</t>
  </si>
  <si>
    <t xml:space="preserve">  128014</t>
  </si>
  <si>
    <t xml:space="preserve">  广西壮族自治区梧州监狱</t>
  </si>
  <si>
    <t xml:space="preserve">  128015</t>
  </si>
  <si>
    <t xml:space="preserve">  广西壮族自治区柳城监狱</t>
  </si>
  <si>
    <t xml:space="preserve">  128016</t>
  </si>
  <si>
    <t xml:space="preserve">  广西壮族自治区鹿州监狱</t>
  </si>
  <si>
    <t xml:space="preserve">  128017</t>
  </si>
  <si>
    <t xml:space="preserve">  广西壮族自治区桂林监狱</t>
  </si>
  <si>
    <t xml:space="preserve">  128018</t>
  </si>
  <si>
    <t xml:space="preserve">  广西壮族自治区监狱管理局桂林转送站</t>
  </si>
  <si>
    <t xml:space="preserve">  128019</t>
  </si>
  <si>
    <t xml:space="preserve">  广西壮族自治区北海监狱</t>
  </si>
  <si>
    <t xml:space="preserve">  128020</t>
  </si>
  <si>
    <t xml:space="preserve">  广西壮族自治区监狱管理局北海转送站</t>
  </si>
  <si>
    <t xml:space="preserve">  128021</t>
  </si>
  <si>
    <t xml:space="preserve">  广西壮族自治区钦州监狱</t>
  </si>
  <si>
    <t xml:space="preserve">  128022</t>
  </si>
  <si>
    <t xml:space="preserve">  广西壮族自治区宜州监狱</t>
  </si>
  <si>
    <t xml:space="preserve">  128023</t>
  </si>
  <si>
    <t xml:space="preserve">  广西壮族自治区贵港监狱</t>
  </si>
  <si>
    <t xml:space="preserve">  128024</t>
  </si>
  <si>
    <t xml:space="preserve">  广西壮族自治区西江监狱</t>
  </si>
  <si>
    <t xml:space="preserve">  128025</t>
  </si>
  <si>
    <t xml:space="preserve">  广西壮族自治区钟山监狱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</si>
</sst>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;[Red]\-#,##0.00\ "/>
  </numFmts>
  <fonts count="27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1" borderId="11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3" fillId="20" borderId="1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47" applyFont="1">
      <alignment vertical="center"/>
    </xf>
    <xf numFmtId="0" fontId="1" fillId="0" borderId="0" xfId="47" applyFont="1" applyFill="1">
      <alignment vertical="center"/>
    </xf>
    <xf numFmtId="0" fontId="2" fillId="0" borderId="0" xfId="47">
      <alignment vertical="center"/>
    </xf>
    <xf numFmtId="0" fontId="2" fillId="0" borderId="0" xfId="47" applyAlignment="1">
      <alignment vertical="center" wrapText="1"/>
    </xf>
    <xf numFmtId="0" fontId="3" fillId="0" borderId="0" xfId="47" applyFont="1" applyAlignment="1">
      <alignment horizontal="center" vertical="center" wrapText="1"/>
    </xf>
    <xf numFmtId="0" fontId="4" fillId="0" borderId="0" xfId="47" applyFont="1" applyAlignment="1">
      <alignment vertical="center" wrapText="1"/>
    </xf>
    <xf numFmtId="0" fontId="5" fillId="0" borderId="1" xfId="47" applyFont="1" applyBorder="1" applyAlignment="1">
      <alignment horizontal="center" vertical="center" wrapText="1"/>
    </xf>
    <xf numFmtId="49" fontId="4" fillId="0" borderId="1" xfId="47" applyNumberFormat="1" applyFont="1" applyFill="1" applyBorder="1" applyAlignment="1">
      <alignment vertical="center" wrapText="1"/>
    </xf>
    <xf numFmtId="176" fontId="4" fillId="0" borderId="1" xfId="47" applyNumberFormat="1" applyFont="1" applyFill="1" applyBorder="1" applyAlignment="1">
      <alignment horizontal="right" vertical="center" wrapText="1"/>
    </xf>
    <xf numFmtId="176" fontId="4" fillId="0" borderId="1" xfId="47" applyNumberFormat="1" applyFont="1" applyFill="1" applyBorder="1" applyAlignment="1">
      <alignment horizontal="right" vertical="center"/>
    </xf>
    <xf numFmtId="0" fontId="2" fillId="0" borderId="0" xfId="47" applyAlignment="1"/>
    <xf numFmtId="0" fontId="4" fillId="0" borderId="0" xfId="47" applyFont="1" applyAlignment="1"/>
    <xf numFmtId="0" fontId="5" fillId="0" borderId="2" xfId="47" applyFont="1" applyBorder="1" applyAlignment="1">
      <alignment horizontal="center" vertical="center" wrapText="1"/>
    </xf>
    <xf numFmtId="0" fontId="5" fillId="0" borderId="3" xfId="47" applyFont="1" applyBorder="1" applyAlignment="1">
      <alignment horizontal="center" vertical="center" wrapText="1"/>
    </xf>
    <xf numFmtId="4" fontId="6" fillId="0" borderId="4" xfId="0" applyNumberFormat="1" applyFont="1" applyFill="1" applyBorder="1" applyAlignment="1" applyProtection="1">
      <alignment horizontal="right" vertical="center"/>
    </xf>
    <xf numFmtId="10" fontId="4" fillId="0" borderId="1" xfId="47" applyNumberFormat="1" applyFont="1" applyFill="1" applyBorder="1" applyAlignment="1">
      <alignment horizontal="right" vertical="center"/>
    </xf>
    <xf numFmtId="0" fontId="5" fillId="0" borderId="5" xfId="47" applyFont="1" applyBorder="1" applyAlignment="1">
      <alignment vertical="center"/>
    </xf>
    <xf numFmtId="0" fontId="5" fillId="0" borderId="6" xfId="47" applyFont="1" applyBorder="1" applyAlignment="1">
      <alignment horizontal="center" vertical="center" wrapText="1"/>
    </xf>
    <xf numFmtId="176" fontId="1" fillId="0" borderId="0" xfId="47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tabSelected="1" topLeftCell="A8" workbookViewId="0">
      <selection activeCell="L11" sqref="L11"/>
    </sheetView>
  </sheetViews>
  <sheetFormatPr defaultColWidth="8.25" defaultRowHeight="12"/>
  <cols>
    <col min="1" max="1" width="10.5" style="3" customWidth="1"/>
    <col min="2" max="2" width="17.5" style="3" customWidth="1"/>
    <col min="3" max="14" width="9.16666666666667" style="3" customWidth="1"/>
    <col min="15" max="20" width="7.33333333333333" style="3" customWidth="1"/>
    <col min="21" max="16384" width="8.25" style="3"/>
  </cols>
  <sheetData>
    <row r="1" spans="1:20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11"/>
      <c r="M1" s="11"/>
      <c r="N1" s="11"/>
      <c r="O1" s="11"/>
      <c r="P1" s="11"/>
      <c r="Q1" s="11"/>
      <c r="R1" s="11"/>
      <c r="S1" s="11"/>
      <c r="T1" s="11"/>
    </row>
    <row r="2" ht="25.5" spans="1:20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13" spans="1:20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12"/>
      <c r="M3" s="12"/>
      <c r="N3" s="12"/>
      <c r="O3" s="12"/>
      <c r="P3" s="12"/>
      <c r="Q3" s="12"/>
      <c r="R3" s="12"/>
      <c r="S3" s="12"/>
      <c r="T3" s="17" t="s">
        <v>1</v>
      </c>
    </row>
    <row r="4" s="1" customFormat="1" ht="21" customHeight="1" spans="1:20">
      <c r="A4" s="7" t="s">
        <v>2</v>
      </c>
      <c r="B4" s="7" t="s">
        <v>3</v>
      </c>
      <c r="C4" s="7" t="s">
        <v>4</v>
      </c>
      <c r="D4" s="7"/>
      <c r="E4" s="7"/>
      <c r="F4" s="7"/>
      <c r="G4" s="7"/>
      <c r="H4" s="7"/>
      <c r="I4" s="7" t="s">
        <v>5</v>
      </c>
      <c r="J4" s="7"/>
      <c r="K4" s="7"/>
      <c r="L4" s="7"/>
      <c r="M4" s="7"/>
      <c r="N4" s="7"/>
      <c r="O4" s="13" t="s">
        <v>6</v>
      </c>
      <c r="P4" s="14"/>
      <c r="Q4" s="14"/>
      <c r="R4" s="14"/>
      <c r="S4" s="14"/>
      <c r="T4" s="18"/>
    </row>
    <row r="5" s="1" customFormat="1" ht="30.5" customHeight="1" spans="1:20">
      <c r="A5" s="7"/>
      <c r="B5" s="7"/>
      <c r="C5" s="7" t="s">
        <v>7</v>
      </c>
      <c r="D5" s="7" t="s">
        <v>8</v>
      </c>
      <c r="E5" s="7" t="s">
        <v>9</v>
      </c>
      <c r="F5" s="7" t="s">
        <v>10</v>
      </c>
      <c r="G5" s="7"/>
      <c r="H5" s="7"/>
      <c r="I5" s="7" t="s">
        <v>7</v>
      </c>
      <c r="J5" s="7" t="s">
        <v>8</v>
      </c>
      <c r="K5" s="7" t="s">
        <v>9</v>
      </c>
      <c r="L5" s="7" t="s">
        <v>10</v>
      </c>
      <c r="M5" s="7"/>
      <c r="N5" s="7"/>
      <c r="O5" s="7" t="s">
        <v>7</v>
      </c>
      <c r="P5" s="7" t="s">
        <v>8</v>
      </c>
      <c r="Q5" s="7" t="s">
        <v>9</v>
      </c>
      <c r="R5" s="7" t="s">
        <v>10</v>
      </c>
      <c r="S5" s="7"/>
      <c r="T5" s="7"/>
    </row>
    <row r="6" s="1" customFormat="1" ht="39" spans="1:20">
      <c r="A6" s="7"/>
      <c r="B6" s="7"/>
      <c r="C6" s="7"/>
      <c r="D6" s="7"/>
      <c r="E6" s="7"/>
      <c r="F6" s="7" t="s">
        <v>11</v>
      </c>
      <c r="G6" s="7" t="s">
        <v>12</v>
      </c>
      <c r="H6" s="7" t="s">
        <v>13</v>
      </c>
      <c r="I6" s="7"/>
      <c r="J6" s="7"/>
      <c r="K6" s="7"/>
      <c r="L6" s="7" t="s">
        <v>11</v>
      </c>
      <c r="M6" s="7" t="s">
        <v>12</v>
      </c>
      <c r="N6" s="7" t="s">
        <v>13</v>
      </c>
      <c r="O6" s="7"/>
      <c r="P6" s="7"/>
      <c r="Q6" s="7"/>
      <c r="R6" s="7" t="s">
        <v>11</v>
      </c>
      <c r="S6" s="7" t="s">
        <v>12</v>
      </c>
      <c r="T6" s="7" t="s">
        <v>13</v>
      </c>
    </row>
    <row r="7" s="1" customFormat="1" ht="13" spans="1:20">
      <c r="A7" s="7" t="s">
        <v>14</v>
      </c>
      <c r="B7" s="7" t="s">
        <v>14</v>
      </c>
      <c r="C7" s="7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J7" s="7">
        <v>8</v>
      </c>
      <c r="K7" s="7">
        <v>9</v>
      </c>
      <c r="L7" s="7">
        <v>10</v>
      </c>
      <c r="M7" s="7">
        <v>11</v>
      </c>
      <c r="N7" s="7">
        <v>12</v>
      </c>
      <c r="O7" s="7">
        <v>13</v>
      </c>
      <c r="P7" s="7">
        <v>14</v>
      </c>
      <c r="Q7" s="7">
        <v>15</v>
      </c>
      <c r="R7" s="7">
        <v>16</v>
      </c>
      <c r="S7" s="7">
        <v>17</v>
      </c>
      <c r="T7" s="7">
        <v>18</v>
      </c>
    </row>
    <row r="8" s="2" customFormat="1" ht="22.5" customHeight="1" spans="1:21">
      <c r="A8" s="8"/>
      <c r="B8" s="8" t="s">
        <v>7</v>
      </c>
      <c r="C8" s="9">
        <v>1211.12</v>
      </c>
      <c r="D8" s="9">
        <v>0</v>
      </c>
      <c r="E8" s="9">
        <v>453.13</v>
      </c>
      <c r="F8" s="10">
        <v>757.99</v>
      </c>
      <c r="G8" s="10">
        <v>757.99</v>
      </c>
      <c r="H8" s="10">
        <v>0</v>
      </c>
      <c r="I8" s="9">
        <f>K8+L8</f>
        <v>1185.716085</v>
      </c>
      <c r="J8" s="9">
        <v>0</v>
      </c>
      <c r="K8" s="9">
        <v>429.989759</v>
      </c>
      <c r="L8" s="15">
        <v>755.726326</v>
      </c>
      <c r="M8" s="10">
        <v>755.726326</v>
      </c>
      <c r="N8" s="10">
        <v>0</v>
      </c>
      <c r="O8" s="16">
        <f t="shared" ref="O8:T8" si="0">IF(ISERROR((I8-C8)/C8),"",(I8-C8)/C8)</f>
        <v>-0.0209755556839949</v>
      </c>
      <c r="P8" s="16" t="str">
        <f t="shared" si="0"/>
        <v/>
      </c>
      <c r="Q8" s="16">
        <f t="shared" si="0"/>
        <v>-0.0510675545649152</v>
      </c>
      <c r="R8" s="16">
        <f t="shared" si="0"/>
        <v>-0.00298641670734447</v>
      </c>
      <c r="S8" s="16">
        <f t="shared" si="0"/>
        <v>-0.00298641670734447</v>
      </c>
      <c r="T8" s="16" t="str">
        <f t="shared" si="0"/>
        <v/>
      </c>
      <c r="U8" s="19"/>
    </row>
    <row r="9" ht="26" spans="1:20">
      <c r="A9" s="8" t="s">
        <v>15</v>
      </c>
      <c r="B9" s="8" t="s">
        <v>16</v>
      </c>
      <c r="C9" s="9">
        <v>1211.12</v>
      </c>
      <c r="D9" s="9">
        <v>0</v>
      </c>
      <c r="E9" s="9">
        <v>453.13</v>
      </c>
      <c r="F9" s="10">
        <v>757.99</v>
      </c>
      <c r="G9" s="10">
        <v>757.99</v>
      </c>
      <c r="H9" s="10">
        <v>0</v>
      </c>
      <c r="I9" s="9">
        <f>K9+L9</f>
        <v>1185.716085</v>
      </c>
      <c r="J9" s="9">
        <v>0</v>
      </c>
      <c r="K9" s="9">
        <v>429.989759</v>
      </c>
      <c r="L9" s="15">
        <v>755.726326</v>
      </c>
      <c r="M9" s="10">
        <v>755.726326</v>
      </c>
      <c r="N9" s="10">
        <v>0</v>
      </c>
      <c r="O9" s="16">
        <f t="shared" ref="O9:T9" si="1">IF(ISERROR((I9-C9)/C9),"",(I9-C9)/C9)</f>
        <v>-0.0209755556839949</v>
      </c>
      <c r="P9" s="16" t="str">
        <f t="shared" si="1"/>
        <v/>
      </c>
      <c r="Q9" s="16">
        <f t="shared" si="1"/>
        <v>-0.0510675545649152</v>
      </c>
      <c r="R9" s="16">
        <f t="shared" si="1"/>
        <v>-0.00298641670734447</v>
      </c>
      <c r="S9" s="16">
        <f t="shared" si="1"/>
        <v>-0.00298641670734447</v>
      </c>
      <c r="T9" s="16" t="str">
        <f t="shared" si="1"/>
        <v/>
      </c>
    </row>
    <row r="10" ht="26" spans="1:20">
      <c r="A10" s="8" t="s">
        <v>17</v>
      </c>
      <c r="B10" s="8" t="s">
        <v>18</v>
      </c>
      <c r="C10" s="9">
        <v>108.4</v>
      </c>
      <c r="D10" s="9">
        <v>0</v>
      </c>
      <c r="E10" s="9">
        <v>9.83</v>
      </c>
      <c r="F10" s="10">
        <v>98.57</v>
      </c>
      <c r="G10" s="10">
        <v>98.57</v>
      </c>
      <c r="H10" s="10">
        <v>0</v>
      </c>
      <c r="I10" s="9">
        <f t="shared" ref="I9:I33" si="2">K10+L10</f>
        <v>108.738</v>
      </c>
      <c r="J10" s="9">
        <v>0</v>
      </c>
      <c r="K10" s="9">
        <v>10.164</v>
      </c>
      <c r="L10" s="15">
        <v>98.574</v>
      </c>
      <c r="M10" s="10">
        <v>98.574</v>
      </c>
      <c r="N10" s="10">
        <v>0</v>
      </c>
      <c r="O10" s="16">
        <f t="shared" ref="O10:T10" si="3">IF(ISERROR((I10-C10)/C10),"",(I10-C10)/C10)</f>
        <v>0.00311808118081175</v>
      </c>
      <c r="P10" s="16" t="str">
        <f t="shared" si="3"/>
        <v/>
      </c>
      <c r="Q10" s="16">
        <f t="shared" si="3"/>
        <v>0.0339776195320447</v>
      </c>
      <c r="R10" s="16">
        <f t="shared" si="3"/>
        <v>4.05802982652418e-5</v>
      </c>
      <c r="S10" s="16">
        <f t="shared" si="3"/>
        <v>4.05802982652418e-5</v>
      </c>
      <c r="T10" s="16" t="str">
        <f t="shared" si="3"/>
        <v/>
      </c>
    </row>
    <row r="11" ht="26" spans="1:20">
      <c r="A11" s="8" t="s">
        <v>19</v>
      </c>
      <c r="B11" s="8" t="s">
        <v>20</v>
      </c>
      <c r="C11" s="9">
        <v>42.06</v>
      </c>
      <c r="D11" s="9">
        <v>0</v>
      </c>
      <c r="E11" s="9">
        <v>19.99</v>
      </c>
      <c r="F11" s="10">
        <v>22.07</v>
      </c>
      <c r="G11" s="10">
        <v>22.07</v>
      </c>
      <c r="H11" s="10">
        <v>0</v>
      </c>
      <c r="I11" s="9">
        <f t="shared" si="2"/>
        <v>42.06</v>
      </c>
      <c r="J11" s="9">
        <v>0</v>
      </c>
      <c r="K11" s="9">
        <v>19.99</v>
      </c>
      <c r="L11" s="15">
        <v>22.07</v>
      </c>
      <c r="M11" s="10">
        <v>22.07</v>
      </c>
      <c r="N11" s="10">
        <v>0</v>
      </c>
      <c r="O11" s="16">
        <f t="shared" ref="O11:T11" si="4">IF(ISERROR((I11-C11)/C11),"",(I11-C11)/C11)</f>
        <v>0</v>
      </c>
      <c r="P11" s="16" t="str">
        <f t="shared" si="4"/>
        <v/>
      </c>
      <c r="Q11" s="16">
        <f t="shared" si="4"/>
        <v>0</v>
      </c>
      <c r="R11" s="16">
        <f t="shared" si="4"/>
        <v>0</v>
      </c>
      <c r="S11" s="16">
        <f t="shared" si="4"/>
        <v>0</v>
      </c>
      <c r="T11" s="16" t="str">
        <f t="shared" si="4"/>
        <v/>
      </c>
    </row>
    <row r="12" ht="26" spans="1:20">
      <c r="A12" s="8" t="s">
        <v>21</v>
      </c>
      <c r="B12" s="8" t="s">
        <v>22</v>
      </c>
      <c r="C12" s="9">
        <v>22.32</v>
      </c>
      <c r="D12" s="9">
        <v>0</v>
      </c>
      <c r="E12" s="9">
        <v>5</v>
      </c>
      <c r="F12" s="10">
        <v>17.32</v>
      </c>
      <c r="G12" s="10">
        <v>17.32</v>
      </c>
      <c r="H12" s="10">
        <v>0</v>
      </c>
      <c r="I12" s="9">
        <f t="shared" si="2"/>
        <v>22.32</v>
      </c>
      <c r="J12" s="9">
        <v>0</v>
      </c>
      <c r="K12" s="9">
        <v>5</v>
      </c>
      <c r="L12" s="15">
        <v>17.32</v>
      </c>
      <c r="M12" s="10">
        <v>17.32</v>
      </c>
      <c r="N12" s="10">
        <v>0</v>
      </c>
      <c r="O12" s="16">
        <f t="shared" ref="O12:T12" si="5">IF(ISERROR((I12-C12)/C12),"",(I12-C12)/C12)</f>
        <v>0</v>
      </c>
      <c r="P12" s="16" t="str">
        <f t="shared" si="5"/>
        <v/>
      </c>
      <c r="Q12" s="16">
        <f t="shared" si="5"/>
        <v>0</v>
      </c>
      <c r="R12" s="16">
        <f t="shared" si="5"/>
        <v>0</v>
      </c>
      <c r="S12" s="16">
        <f t="shared" si="5"/>
        <v>0</v>
      </c>
      <c r="T12" s="16" t="str">
        <f t="shared" si="5"/>
        <v/>
      </c>
    </row>
    <row r="13" ht="26" spans="1:20">
      <c r="A13" s="8" t="s">
        <v>23</v>
      </c>
      <c r="B13" s="8" t="s">
        <v>24</v>
      </c>
      <c r="C13" s="9">
        <v>40.85</v>
      </c>
      <c r="D13" s="9">
        <v>0</v>
      </c>
      <c r="E13" s="9">
        <v>11.02</v>
      </c>
      <c r="F13" s="10">
        <v>29.83</v>
      </c>
      <c r="G13" s="10">
        <v>29.83</v>
      </c>
      <c r="H13" s="10">
        <v>0</v>
      </c>
      <c r="I13" s="9">
        <f t="shared" si="2"/>
        <v>40.39</v>
      </c>
      <c r="J13" s="9">
        <v>0</v>
      </c>
      <c r="K13" s="9">
        <v>10.67</v>
      </c>
      <c r="L13" s="15">
        <v>29.72</v>
      </c>
      <c r="M13" s="10">
        <v>29.72</v>
      </c>
      <c r="N13" s="10">
        <v>0</v>
      </c>
      <c r="O13" s="16">
        <f t="shared" ref="O13:T13" si="6">IF(ISERROR((I13-C13)/C13),"",(I13-C13)/C13)</f>
        <v>-0.0112607099143207</v>
      </c>
      <c r="P13" s="16" t="str">
        <f t="shared" si="6"/>
        <v/>
      </c>
      <c r="Q13" s="16">
        <f t="shared" si="6"/>
        <v>-0.0317604355716878</v>
      </c>
      <c r="R13" s="16">
        <f t="shared" si="6"/>
        <v>-0.00368756285618503</v>
      </c>
      <c r="S13" s="16">
        <f t="shared" si="6"/>
        <v>-0.00368756285618503</v>
      </c>
      <c r="T13" s="16" t="str">
        <f t="shared" si="6"/>
        <v/>
      </c>
    </row>
    <row r="14" ht="26" spans="1:20">
      <c r="A14" s="8" t="s">
        <v>25</v>
      </c>
      <c r="B14" s="8" t="s">
        <v>26</v>
      </c>
      <c r="C14" s="9">
        <v>1.43</v>
      </c>
      <c r="D14" s="9">
        <v>0</v>
      </c>
      <c r="E14" s="9">
        <v>0.66</v>
      </c>
      <c r="F14" s="10">
        <v>0.77</v>
      </c>
      <c r="G14" s="10">
        <v>0.77</v>
      </c>
      <c r="H14" s="10">
        <v>0</v>
      </c>
      <c r="I14" s="9">
        <f t="shared" si="2"/>
        <v>0</v>
      </c>
      <c r="J14" s="9">
        <v>0</v>
      </c>
      <c r="K14" s="9"/>
      <c r="L14" s="15"/>
      <c r="M14" s="10"/>
      <c r="N14" s="10">
        <v>0</v>
      </c>
      <c r="O14" s="16">
        <f t="shared" ref="O14:T14" si="7">IF(ISERROR((I14-C14)/C14),"",(I14-C14)/C14)</f>
        <v>-1</v>
      </c>
      <c r="P14" s="16" t="str">
        <f t="shared" si="7"/>
        <v/>
      </c>
      <c r="Q14" s="16">
        <f t="shared" si="7"/>
        <v>-1</v>
      </c>
      <c r="R14" s="16">
        <f t="shared" si="7"/>
        <v>-1</v>
      </c>
      <c r="S14" s="16">
        <f t="shared" si="7"/>
        <v>-1</v>
      </c>
      <c r="T14" s="16" t="str">
        <f t="shared" si="7"/>
        <v/>
      </c>
    </row>
    <row r="15" ht="26" spans="1:20">
      <c r="A15" s="8" t="s">
        <v>27</v>
      </c>
      <c r="B15" s="8" t="s">
        <v>28</v>
      </c>
      <c r="C15" s="9">
        <v>42.98</v>
      </c>
      <c r="D15" s="9">
        <v>0</v>
      </c>
      <c r="E15" s="9">
        <v>20.43</v>
      </c>
      <c r="F15" s="10">
        <v>22.55</v>
      </c>
      <c r="G15" s="10">
        <v>22.55</v>
      </c>
      <c r="H15" s="10">
        <v>0</v>
      </c>
      <c r="I15" s="9">
        <f t="shared" si="2"/>
        <v>35.93</v>
      </c>
      <c r="J15" s="9">
        <v>0</v>
      </c>
      <c r="K15" s="9">
        <v>20.43</v>
      </c>
      <c r="L15" s="15">
        <v>15.5</v>
      </c>
      <c r="M15" s="10">
        <v>15.5</v>
      </c>
      <c r="N15" s="10">
        <v>0</v>
      </c>
      <c r="O15" s="16">
        <f t="shared" ref="O15:T15" si="8">IF(ISERROR((I15-C15)/C15),"",(I15-C15)/C15)</f>
        <v>-0.164029781293625</v>
      </c>
      <c r="P15" s="16" t="str">
        <f t="shared" si="8"/>
        <v/>
      </c>
      <c r="Q15" s="16">
        <f t="shared" si="8"/>
        <v>0</v>
      </c>
      <c r="R15" s="16">
        <f t="shared" si="8"/>
        <v>-0.312638580931264</v>
      </c>
      <c r="S15" s="16">
        <f t="shared" si="8"/>
        <v>-0.312638580931264</v>
      </c>
      <c r="T15" s="16" t="str">
        <f t="shared" si="8"/>
        <v/>
      </c>
    </row>
    <row r="16" ht="26" spans="1:20">
      <c r="A16" s="8" t="s">
        <v>29</v>
      </c>
      <c r="B16" s="8" t="s">
        <v>30</v>
      </c>
      <c r="C16" s="9">
        <v>107.27</v>
      </c>
      <c r="D16" s="9">
        <v>0</v>
      </c>
      <c r="E16" s="9">
        <v>32.79</v>
      </c>
      <c r="F16" s="10">
        <v>74.48</v>
      </c>
      <c r="G16" s="10">
        <v>74.48</v>
      </c>
      <c r="H16" s="10">
        <v>0</v>
      </c>
      <c r="I16" s="9">
        <f t="shared" si="2"/>
        <v>107.27</v>
      </c>
      <c r="J16" s="9">
        <v>0</v>
      </c>
      <c r="K16" s="9">
        <v>32.79</v>
      </c>
      <c r="L16" s="15">
        <v>74.48</v>
      </c>
      <c r="M16" s="10">
        <v>74.48</v>
      </c>
      <c r="N16" s="10">
        <v>0</v>
      </c>
      <c r="O16" s="16">
        <f t="shared" ref="O16:T16" si="9">IF(ISERROR((I16-C16)/C16),"",(I16-C16)/C16)</f>
        <v>0</v>
      </c>
      <c r="P16" s="16" t="str">
        <f t="shared" si="9"/>
        <v/>
      </c>
      <c r="Q16" s="16">
        <f t="shared" si="9"/>
        <v>0</v>
      </c>
      <c r="R16" s="16">
        <f t="shared" si="9"/>
        <v>0</v>
      </c>
      <c r="S16" s="16">
        <f t="shared" si="9"/>
        <v>0</v>
      </c>
      <c r="T16" s="16" t="str">
        <f t="shared" si="9"/>
        <v/>
      </c>
    </row>
    <row r="17" ht="26" spans="1:20">
      <c r="A17" s="8" t="s">
        <v>31</v>
      </c>
      <c r="B17" s="8" t="s">
        <v>32</v>
      </c>
      <c r="C17" s="9">
        <v>2.33</v>
      </c>
      <c r="D17" s="9">
        <v>0</v>
      </c>
      <c r="E17" s="9">
        <v>1.1</v>
      </c>
      <c r="F17" s="10">
        <v>1.23</v>
      </c>
      <c r="G17" s="10">
        <v>1.23</v>
      </c>
      <c r="H17" s="10">
        <v>0</v>
      </c>
      <c r="I17" s="9">
        <f t="shared" si="2"/>
        <v>0</v>
      </c>
      <c r="J17" s="9">
        <v>0</v>
      </c>
      <c r="K17" s="9"/>
      <c r="L17" s="15"/>
      <c r="M17" s="10"/>
      <c r="N17" s="10">
        <v>0</v>
      </c>
      <c r="O17" s="16">
        <f t="shared" ref="O17:T17" si="10">IF(ISERROR((I17-C17)/C17),"",(I17-C17)/C17)</f>
        <v>-1</v>
      </c>
      <c r="P17" s="16" t="str">
        <f t="shared" si="10"/>
        <v/>
      </c>
      <c r="Q17" s="16">
        <f t="shared" si="10"/>
        <v>-1</v>
      </c>
      <c r="R17" s="16">
        <f t="shared" si="10"/>
        <v>-1</v>
      </c>
      <c r="S17" s="16">
        <f t="shared" si="10"/>
        <v>-1</v>
      </c>
      <c r="T17" s="16" t="str">
        <f t="shared" si="10"/>
        <v/>
      </c>
    </row>
    <row r="18" ht="26" spans="1:20">
      <c r="A18" s="8" t="s">
        <v>33</v>
      </c>
      <c r="B18" s="8" t="s">
        <v>34</v>
      </c>
      <c r="C18" s="9">
        <v>121.75</v>
      </c>
      <c r="D18" s="9">
        <v>0</v>
      </c>
      <c r="E18" s="9">
        <v>39.63</v>
      </c>
      <c r="F18" s="10">
        <v>82.12</v>
      </c>
      <c r="G18" s="10">
        <v>82.12</v>
      </c>
      <c r="H18" s="10">
        <v>0</v>
      </c>
      <c r="I18" s="9">
        <f t="shared" si="2"/>
        <v>121.668085</v>
      </c>
      <c r="J18" s="9">
        <v>0</v>
      </c>
      <c r="K18" s="9">
        <v>39.565759</v>
      </c>
      <c r="L18" s="15">
        <v>82.102326</v>
      </c>
      <c r="M18" s="10">
        <v>82.102326</v>
      </c>
      <c r="N18" s="10">
        <v>0</v>
      </c>
      <c r="O18" s="16">
        <f t="shared" ref="O18:T18" si="11">IF(ISERROR((I18-C18)/C18),"",(I18-C18)/C18)</f>
        <v>-0.000672813141683738</v>
      </c>
      <c r="P18" s="16" t="str">
        <f t="shared" si="11"/>
        <v/>
      </c>
      <c r="Q18" s="16">
        <f t="shared" si="11"/>
        <v>-0.00162101942972502</v>
      </c>
      <c r="R18" s="16">
        <f t="shared" si="11"/>
        <v>-0.000215221626887476</v>
      </c>
      <c r="S18" s="16">
        <f t="shared" si="11"/>
        <v>-0.000215221626887476</v>
      </c>
      <c r="T18" s="16" t="str">
        <f t="shared" si="11"/>
        <v/>
      </c>
    </row>
    <row r="19" ht="26" spans="1:20">
      <c r="A19" s="8" t="s">
        <v>35</v>
      </c>
      <c r="B19" s="8" t="s">
        <v>36</v>
      </c>
      <c r="C19" s="9">
        <v>48.76</v>
      </c>
      <c r="D19" s="9">
        <v>0</v>
      </c>
      <c r="E19" s="9">
        <v>20</v>
      </c>
      <c r="F19" s="10">
        <v>28.76</v>
      </c>
      <c r="G19" s="10">
        <v>28.76</v>
      </c>
      <c r="H19" s="10">
        <v>0</v>
      </c>
      <c r="I19" s="9">
        <f t="shared" si="2"/>
        <v>48.76</v>
      </c>
      <c r="J19" s="9">
        <v>0</v>
      </c>
      <c r="K19" s="9">
        <v>20</v>
      </c>
      <c r="L19" s="15">
        <v>28.76</v>
      </c>
      <c r="M19" s="10">
        <v>28.76</v>
      </c>
      <c r="N19" s="10">
        <v>0</v>
      </c>
      <c r="O19" s="16">
        <f t="shared" ref="O19:T19" si="12">IF(ISERROR((I19-C19)/C19),"",(I19-C19)/C19)</f>
        <v>0</v>
      </c>
      <c r="P19" s="16" t="str">
        <f t="shared" si="12"/>
        <v/>
      </c>
      <c r="Q19" s="16">
        <f t="shared" si="12"/>
        <v>0</v>
      </c>
      <c r="R19" s="16">
        <f t="shared" si="12"/>
        <v>0</v>
      </c>
      <c r="S19" s="16">
        <f t="shared" si="12"/>
        <v>0</v>
      </c>
      <c r="T19" s="16" t="str">
        <f t="shared" si="12"/>
        <v/>
      </c>
    </row>
    <row r="20" ht="26" spans="1:20">
      <c r="A20" s="8" t="s">
        <v>37</v>
      </c>
      <c r="B20" s="8" t="s">
        <v>38</v>
      </c>
      <c r="C20" s="9">
        <v>55.92</v>
      </c>
      <c r="D20" s="9">
        <v>0</v>
      </c>
      <c r="E20" s="9">
        <v>26.58</v>
      </c>
      <c r="F20" s="10">
        <v>29.34</v>
      </c>
      <c r="G20" s="10">
        <v>29.34</v>
      </c>
      <c r="H20" s="10">
        <v>0</v>
      </c>
      <c r="I20" s="9">
        <f t="shared" si="2"/>
        <v>54.3</v>
      </c>
      <c r="J20" s="9">
        <v>0</v>
      </c>
      <c r="K20" s="9">
        <v>21</v>
      </c>
      <c r="L20" s="15">
        <v>33.3</v>
      </c>
      <c r="M20" s="10">
        <v>33.3</v>
      </c>
      <c r="N20" s="10">
        <v>0</v>
      </c>
      <c r="O20" s="16">
        <f t="shared" ref="O20:T20" si="13">IF(ISERROR((I20-C20)/C20),"",(I20-C20)/C20)</f>
        <v>-0.0289699570815451</v>
      </c>
      <c r="P20" s="16" t="str">
        <f t="shared" si="13"/>
        <v/>
      </c>
      <c r="Q20" s="16">
        <f t="shared" si="13"/>
        <v>-0.209932279909707</v>
      </c>
      <c r="R20" s="16">
        <f t="shared" si="13"/>
        <v>0.134969325153374</v>
      </c>
      <c r="S20" s="16">
        <f t="shared" si="13"/>
        <v>0.134969325153374</v>
      </c>
      <c r="T20" s="16" t="str">
        <f t="shared" si="13"/>
        <v/>
      </c>
    </row>
    <row r="21" ht="26" spans="1:20">
      <c r="A21" s="8" t="s">
        <v>39</v>
      </c>
      <c r="B21" s="8" t="s">
        <v>40</v>
      </c>
      <c r="C21" s="9">
        <v>68.62</v>
      </c>
      <c r="D21" s="9">
        <v>0</v>
      </c>
      <c r="E21" s="9">
        <v>30.74</v>
      </c>
      <c r="F21" s="10">
        <v>37.88</v>
      </c>
      <c r="G21" s="10">
        <v>37.88</v>
      </c>
      <c r="H21" s="10">
        <v>0</v>
      </c>
      <c r="I21" s="9">
        <f t="shared" si="2"/>
        <v>69.85</v>
      </c>
      <c r="J21" s="9">
        <v>0</v>
      </c>
      <c r="K21" s="9">
        <v>30.74</v>
      </c>
      <c r="L21" s="15">
        <v>39.11</v>
      </c>
      <c r="M21" s="10">
        <v>39.11</v>
      </c>
      <c r="N21" s="10">
        <v>0</v>
      </c>
      <c r="O21" s="16">
        <f t="shared" ref="O21:T21" si="14">IF(ISERROR((I21-C21)/C21),"",(I21-C21)/C21)</f>
        <v>0.0179248032643543</v>
      </c>
      <c r="P21" s="16" t="str">
        <f t="shared" si="14"/>
        <v/>
      </c>
      <c r="Q21" s="16">
        <f t="shared" si="14"/>
        <v>0</v>
      </c>
      <c r="R21" s="16">
        <f t="shared" si="14"/>
        <v>0.0324709609292502</v>
      </c>
      <c r="S21" s="16">
        <f t="shared" si="14"/>
        <v>0.0324709609292502</v>
      </c>
      <c r="T21" s="16" t="str">
        <f t="shared" si="14"/>
        <v/>
      </c>
    </row>
    <row r="22" ht="26" spans="1:20">
      <c r="A22" s="8" t="s">
        <v>41</v>
      </c>
      <c r="B22" s="8" t="s">
        <v>42</v>
      </c>
      <c r="C22" s="9">
        <v>38.36</v>
      </c>
      <c r="D22" s="9">
        <v>0</v>
      </c>
      <c r="E22" s="9">
        <v>18.24</v>
      </c>
      <c r="F22" s="10">
        <v>20.12</v>
      </c>
      <c r="G22" s="10">
        <v>20.12</v>
      </c>
      <c r="H22" s="10">
        <v>0</v>
      </c>
      <c r="I22" s="9">
        <f t="shared" si="2"/>
        <v>38.36</v>
      </c>
      <c r="J22" s="9">
        <v>0</v>
      </c>
      <c r="K22" s="9">
        <v>18.24</v>
      </c>
      <c r="L22" s="15">
        <v>20.12</v>
      </c>
      <c r="M22" s="10">
        <v>20.12</v>
      </c>
      <c r="N22" s="10">
        <v>0</v>
      </c>
      <c r="O22" s="16">
        <f t="shared" ref="O22:T22" si="15">IF(ISERROR((I22-C22)/C22),"",(I22-C22)/C22)</f>
        <v>0</v>
      </c>
      <c r="P22" s="16" t="str">
        <f t="shared" si="15"/>
        <v/>
      </c>
      <c r="Q22" s="16">
        <f t="shared" si="15"/>
        <v>0</v>
      </c>
      <c r="R22" s="16">
        <f t="shared" si="15"/>
        <v>0</v>
      </c>
      <c r="S22" s="16">
        <f t="shared" si="15"/>
        <v>0</v>
      </c>
      <c r="T22" s="16" t="str">
        <f t="shared" si="15"/>
        <v/>
      </c>
    </row>
    <row r="23" ht="26" spans="1:20">
      <c r="A23" s="8" t="s">
        <v>43</v>
      </c>
      <c r="B23" s="8" t="s">
        <v>44</v>
      </c>
      <c r="C23" s="9">
        <v>62.14</v>
      </c>
      <c r="D23" s="9">
        <v>0</v>
      </c>
      <c r="E23" s="9">
        <v>15</v>
      </c>
      <c r="F23" s="10">
        <v>47.14</v>
      </c>
      <c r="G23" s="10">
        <v>47.14</v>
      </c>
      <c r="H23" s="10">
        <v>0</v>
      </c>
      <c r="I23" s="9">
        <f t="shared" si="2"/>
        <v>62.14</v>
      </c>
      <c r="J23" s="9">
        <v>0</v>
      </c>
      <c r="K23" s="9">
        <v>15</v>
      </c>
      <c r="L23" s="15">
        <v>47.14</v>
      </c>
      <c r="M23" s="10">
        <v>47.14</v>
      </c>
      <c r="N23" s="10">
        <v>0</v>
      </c>
      <c r="O23" s="16">
        <f t="shared" ref="O23:T23" si="16">IF(ISERROR((I23-C23)/C23),"",(I23-C23)/C23)</f>
        <v>0</v>
      </c>
      <c r="P23" s="16" t="str">
        <f t="shared" si="16"/>
        <v/>
      </c>
      <c r="Q23" s="16">
        <f t="shared" si="16"/>
        <v>0</v>
      </c>
      <c r="R23" s="16">
        <f t="shared" si="16"/>
        <v>0</v>
      </c>
      <c r="S23" s="16">
        <f t="shared" si="16"/>
        <v>0</v>
      </c>
      <c r="T23" s="16" t="str">
        <f t="shared" si="16"/>
        <v/>
      </c>
    </row>
    <row r="24" ht="26" spans="1:20">
      <c r="A24" s="8" t="s">
        <v>45</v>
      </c>
      <c r="B24" s="8" t="s">
        <v>46</v>
      </c>
      <c r="C24" s="9">
        <v>37.44</v>
      </c>
      <c r="D24" s="9">
        <v>0</v>
      </c>
      <c r="E24" s="9">
        <v>17.8</v>
      </c>
      <c r="F24" s="10">
        <v>19.64</v>
      </c>
      <c r="G24" s="10">
        <v>19.64</v>
      </c>
      <c r="H24" s="10">
        <v>0</v>
      </c>
      <c r="I24" s="9">
        <f t="shared" si="2"/>
        <v>37.44</v>
      </c>
      <c r="J24" s="9">
        <v>0</v>
      </c>
      <c r="K24" s="9">
        <v>17.8</v>
      </c>
      <c r="L24" s="15">
        <v>19.64</v>
      </c>
      <c r="M24" s="10">
        <v>19.64</v>
      </c>
      <c r="N24" s="10">
        <v>0</v>
      </c>
      <c r="O24" s="16">
        <f t="shared" ref="O24:T24" si="17">IF(ISERROR((I24-C24)/C24),"",(I24-C24)/C24)</f>
        <v>0</v>
      </c>
      <c r="P24" s="16" t="str">
        <f t="shared" si="17"/>
        <v/>
      </c>
      <c r="Q24" s="16">
        <f t="shared" si="17"/>
        <v>0</v>
      </c>
      <c r="R24" s="16">
        <f t="shared" si="17"/>
        <v>0</v>
      </c>
      <c r="S24" s="16">
        <f t="shared" si="17"/>
        <v>0</v>
      </c>
      <c r="T24" s="16" t="str">
        <f t="shared" si="17"/>
        <v/>
      </c>
    </row>
    <row r="25" ht="26" spans="1:20">
      <c r="A25" s="8" t="s">
        <v>47</v>
      </c>
      <c r="B25" s="8" t="s">
        <v>48</v>
      </c>
      <c r="C25" s="9">
        <v>57.9</v>
      </c>
      <c r="D25" s="9">
        <v>0</v>
      </c>
      <c r="E25" s="9">
        <v>25</v>
      </c>
      <c r="F25" s="10">
        <v>32.9</v>
      </c>
      <c r="G25" s="10">
        <v>32.9</v>
      </c>
      <c r="H25" s="10">
        <v>0</v>
      </c>
      <c r="I25" s="9">
        <f t="shared" si="2"/>
        <v>57.9</v>
      </c>
      <c r="J25" s="9">
        <v>0</v>
      </c>
      <c r="K25" s="9">
        <v>25</v>
      </c>
      <c r="L25" s="15">
        <v>32.9</v>
      </c>
      <c r="M25" s="10">
        <v>32.9</v>
      </c>
      <c r="N25" s="10">
        <v>0</v>
      </c>
      <c r="O25" s="16">
        <f t="shared" ref="O25:T25" si="18">IF(ISERROR((I25-C25)/C25),"",(I25-C25)/C25)</f>
        <v>0</v>
      </c>
      <c r="P25" s="16" t="str">
        <f t="shared" si="18"/>
        <v/>
      </c>
      <c r="Q25" s="16">
        <f t="shared" si="18"/>
        <v>0</v>
      </c>
      <c r="R25" s="16">
        <f t="shared" si="18"/>
        <v>0</v>
      </c>
      <c r="S25" s="16">
        <f t="shared" si="18"/>
        <v>0</v>
      </c>
      <c r="T25" s="16" t="str">
        <f t="shared" si="18"/>
        <v/>
      </c>
    </row>
    <row r="26" ht="26" spans="1:20">
      <c r="A26" s="8" t="s">
        <v>49</v>
      </c>
      <c r="B26" s="8" t="s">
        <v>50</v>
      </c>
      <c r="C26" s="9">
        <v>1.72</v>
      </c>
      <c r="D26" s="9">
        <v>0</v>
      </c>
      <c r="E26" s="9">
        <v>0.79</v>
      </c>
      <c r="F26" s="10">
        <v>0.93</v>
      </c>
      <c r="G26" s="10">
        <v>0.93</v>
      </c>
      <c r="H26" s="10">
        <v>0</v>
      </c>
      <c r="I26" s="9">
        <f t="shared" si="2"/>
        <v>0</v>
      </c>
      <c r="J26" s="9">
        <v>0</v>
      </c>
      <c r="K26" s="9"/>
      <c r="L26" s="15"/>
      <c r="M26" s="10"/>
      <c r="N26" s="10">
        <v>0</v>
      </c>
      <c r="O26" s="16">
        <f t="shared" ref="O26:T26" si="19">IF(ISERROR((I26-C26)/C26),"",(I26-C26)/C26)</f>
        <v>-1</v>
      </c>
      <c r="P26" s="16" t="str">
        <f t="shared" si="19"/>
        <v/>
      </c>
      <c r="Q26" s="16">
        <f t="shared" si="19"/>
        <v>-1</v>
      </c>
      <c r="R26" s="16">
        <f t="shared" si="19"/>
        <v>-1</v>
      </c>
      <c r="S26" s="16">
        <f t="shared" si="19"/>
        <v>-1</v>
      </c>
      <c r="T26" s="16" t="str">
        <f t="shared" si="19"/>
        <v/>
      </c>
    </row>
    <row r="27" ht="26" spans="1:20">
      <c r="A27" s="8" t="s">
        <v>51</v>
      </c>
      <c r="B27" s="8" t="s">
        <v>52</v>
      </c>
      <c r="C27" s="9">
        <v>38.37</v>
      </c>
      <c r="D27" s="9">
        <v>0</v>
      </c>
      <c r="E27" s="9">
        <v>18.24</v>
      </c>
      <c r="F27" s="10">
        <v>20.13</v>
      </c>
      <c r="G27" s="10">
        <v>20.13</v>
      </c>
      <c r="H27" s="10">
        <v>0</v>
      </c>
      <c r="I27" s="9">
        <f t="shared" si="2"/>
        <v>39.89</v>
      </c>
      <c r="J27" s="9">
        <v>0</v>
      </c>
      <c r="K27" s="9">
        <v>18.94</v>
      </c>
      <c r="L27" s="15">
        <v>20.95</v>
      </c>
      <c r="M27" s="10">
        <v>20.95</v>
      </c>
      <c r="N27" s="10">
        <v>0</v>
      </c>
      <c r="O27" s="16">
        <f t="shared" ref="O27:T27" si="20">IF(ISERROR((I27-C27)/C27),"",(I27-C27)/C27)</f>
        <v>0.039614281991139</v>
      </c>
      <c r="P27" s="16" t="str">
        <f t="shared" si="20"/>
        <v/>
      </c>
      <c r="Q27" s="16">
        <f t="shared" si="20"/>
        <v>0.0383771929824563</v>
      </c>
      <c r="R27" s="16">
        <f t="shared" si="20"/>
        <v>0.0407352210630899</v>
      </c>
      <c r="S27" s="16">
        <f t="shared" si="20"/>
        <v>0.0407352210630899</v>
      </c>
      <c r="T27" s="16" t="str">
        <f t="shared" si="20"/>
        <v/>
      </c>
    </row>
    <row r="28" ht="26" spans="1:20">
      <c r="A28" s="8" t="s">
        <v>53</v>
      </c>
      <c r="B28" s="8" t="s">
        <v>54</v>
      </c>
      <c r="C28" s="9">
        <v>1.37</v>
      </c>
      <c r="D28" s="9">
        <v>0</v>
      </c>
      <c r="E28" s="9">
        <v>0.63</v>
      </c>
      <c r="F28" s="10">
        <v>0.74</v>
      </c>
      <c r="G28" s="10">
        <v>0.74</v>
      </c>
      <c r="H28" s="10">
        <v>0</v>
      </c>
      <c r="I28" s="9">
        <f t="shared" si="2"/>
        <v>0</v>
      </c>
      <c r="J28" s="9">
        <v>0</v>
      </c>
      <c r="K28" s="9"/>
      <c r="L28" s="15"/>
      <c r="M28" s="10"/>
      <c r="N28" s="10">
        <v>0</v>
      </c>
      <c r="O28" s="16">
        <f t="shared" ref="O28:T28" si="21">IF(ISERROR((I28-C28)/C28),"",(I28-C28)/C28)</f>
        <v>-1</v>
      </c>
      <c r="P28" s="16" t="str">
        <f t="shared" si="21"/>
        <v/>
      </c>
      <c r="Q28" s="16">
        <f t="shared" si="21"/>
        <v>-1</v>
      </c>
      <c r="R28" s="16">
        <f t="shared" si="21"/>
        <v>-1</v>
      </c>
      <c r="S28" s="16">
        <f t="shared" si="21"/>
        <v>-1</v>
      </c>
      <c r="T28" s="16" t="str">
        <f t="shared" si="21"/>
        <v/>
      </c>
    </row>
    <row r="29" ht="26" spans="1:20">
      <c r="A29" s="8" t="s">
        <v>55</v>
      </c>
      <c r="B29" s="8" t="s">
        <v>56</v>
      </c>
      <c r="C29" s="9">
        <v>49.9</v>
      </c>
      <c r="D29" s="9">
        <v>0</v>
      </c>
      <c r="E29" s="9">
        <v>23.71</v>
      </c>
      <c r="F29" s="10">
        <v>26.19</v>
      </c>
      <c r="G29" s="10">
        <v>26.19</v>
      </c>
      <c r="H29" s="10">
        <v>0</v>
      </c>
      <c r="I29" s="9">
        <f t="shared" si="2"/>
        <v>49.9</v>
      </c>
      <c r="J29" s="9">
        <v>0</v>
      </c>
      <c r="K29" s="9">
        <v>23.71</v>
      </c>
      <c r="L29" s="15">
        <v>26.19</v>
      </c>
      <c r="M29" s="10">
        <v>26.19</v>
      </c>
      <c r="N29" s="10">
        <v>0</v>
      </c>
      <c r="O29" s="16">
        <f t="shared" ref="O29:T29" si="22">IF(ISERROR((I29-C29)/C29),"",(I29-C29)/C29)</f>
        <v>0</v>
      </c>
      <c r="P29" s="16" t="str">
        <f t="shared" si="22"/>
        <v/>
      </c>
      <c r="Q29" s="16">
        <f t="shared" si="22"/>
        <v>0</v>
      </c>
      <c r="R29" s="16">
        <f t="shared" si="22"/>
        <v>0</v>
      </c>
      <c r="S29" s="16">
        <f t="shared" si="22"/>
        <v>0</v>
      </c>
      <c r="T29" s="16" t="str">
        <f t="shared" si="22"/>
        <v/>
      </c>
    </row>
    <row r="30" ht="26" spans="1:20">
      <c r="A30" s="8" t="s">
        <v>57</v>
      </c>
      <c r="B30" s="8" t="s">
        <v>58</v>
      </c>
      <c r="C30" s="9">
        <v>69.77</v>
      </c>
      <c r="D30" s="9">
        <v>0</v>
      </c>
      <c r="E30" s="9">
        <v>33</v>
      </c>
      <c r="F30" s="10">
        <v>36.77</v>
      </c>
      <c r="G30" s="10">
        <v>36.77</v>
      </c>
      <c r="H30" s="10">
        <v>0</v>
      </c>
      <c r="I30" s="9">
        <f t="shared" si="2"/>
        <v>70</v>
      </c>
      <c r="J30" s="9">
        <v>0</v>
      </c>
      <c r="K30" s="9">
        <v>33</v>
      </c>
      <c r="L30" s="15">
        <v>37</v>
      </c>
      <c r="M30" s="10">
        <v>37</v>
      </c>
      <c r="N30" s="10">
        <v>0</v>
      </c>
      <c r="O30" s="16">
        <f t="shared" ref="O30:T30" si="23">IF(ISERROR((I30-C30)/C30),"",(I30-C30)/C30)</f>
        <v>0.00329654579332097</v>
      </c>
      <c r="P30" s="16" t="str">
        <f t="shared" si="23"/>
        <v/>
      </c>
      <c r="Q30" s="16">
        <f t="shared" si="23"/>
        <v>0</v>
      </c>
      <c r="R30" s="16">
        <f t="shared" si="23"/>
        <v>0.00625509926570565</v>
      </c>
      <c r="S30" s="16">
        <f t="shared" si="23"/>
        <v>0.00625509926570565</v>
      </c>
      <c r="T30" s="16" t="str">
        <f t="shared" si="23"/>
        <v/>
      </c>
    </row>
    <row r="31" ht="26" spans="1:20">
      <c r="A31" s="8" t="s">
        <v>59</v>
      </c>
      <c r="B31" s="8" t="s">
        <v>60</v>
      </c>
      <c r="C31" s="9">
        <v>65.92</v>
      </c>
      <c r="D31" s="9">
        <v>0</v>
      </c>
      <c r="E31" s="9">
        <v>25.72</v>
      </c>
      <c r="F31" s="10">
        <v>40.2</v>
      </c>
      <c r="G31" s="10">
        <v>40.2</v>
      </c>
      <c r="H31" s="10">
        <v>0</v>
      </c>
      <c r="I31" s="9">
        <f t="shared" si="2"/>
        <v>65.92</v>
      </c>
      <c r="J31" s="9">
        <v>0</v>
      </c>
      <c r="K31" s="9">
        <v>25.72</v>
      </c>
      <c r="L31" s="15">
        <v>40.2</v>
      </c>
      <c r="M31" s="10">
        <v>40.2</v>
      </c>
      <c r="N31" s="10">
        <v>0</v>
      </c>
      <c r="O31" s="16">
        <f t="shared" ref="O31:T31" si="24">IF(ISERROR((I31-C31)/C31),"",(I31-C31)/C31)</f>
        <v>0</v>
      </c>
      <c r="P31" s="16" t="str">
        <f t="shared" si="24"/>
        <v/>
      </c>
      <c r="Q31" s="16">
        <f t="shared" si="24"/>
        <v>0</v>
      </c>
      <c r="R31" s="16">
        <f t="shared" si="24"/>
        <v>0</v>
      </c>
      <c r="S31" s="16">
        <f t="shared" si="24"/>
        <v>0</v>
      </c>
      <c r="T31" s="16" t="str">
        <f t="shared" si="24"/>
        <v/>
      </c>
    </row>
    <row r="32" ht="26" spans="1:20">
      <c r="A32" s="8" t="s">
        <v>61</v>
      </c>
      <c r="B32" s="8" t="s">
        <v>62</v>
      </c>
      <c r="C32" s="9">
        <v>68.9</v>
      </c>
      <c r="D32" s="9">
        <v>0</v>
      </c>
      <c r="E32" s="9">
        <v>30.32</v>
      </c>
      <c r="F32" s="10">
        <v>38.58</v>
      </c>
      <c r="G32" s="10">
        <v>38.58</v>
      </c>
      <c r="H32" s="10">
        <v>0</v>
      </c>
      <c r="I32" s="9">
        <f t="shared" si="2"/>
        <v>56.24</v>
      </c>
      <c r="J32" s="9">
        <v>0</v>
      </c>
      <c r="K32" s="9">
        <v>15.32</v>
      </c>
      <c r="L32" s="15">
        <v>40.92</v>
      </c>
      <c r="M32" s="10">
        <v>40.92</v>
      </c>
      <c r="N32" s="10">
        <v>0</v>
      </c>
      <c r="O32" s="16">
        <f t="shared" ref="O32:T32" si="25">IF(ISERROR((I32-C32)/C32),"",(I32-C32)/C32)</f>
        <v>-0.183744557329463</v>
      </c>
      <c r="P32" s="16" t="str">
        <f t="shared" si="25"/>
        <v/>
      </c>
      <c r="Q32" s="16">
        <f t="shared" si="25"/>
        <v>-0.494722955145119</v>
      </c>
      <c r="R32" s="16">
        <f t="shared" si="25"/>
        <v>0.0606531881804044</v>
      </c>
      <c r="S32" s="16">
        <f t="shared" si="25"/>
        <v>0.0606531881804044</v>
      </c>
      <c r="T32" s="16" t="str">
        <f t="shared" si="25"/>
        <v/>
      </c>
    </row>
    <row r="33" ht="26" spans="1:20">
      <c r="A33" s="8" t="s">
        <v>63</v>
      </c>
      <c r="B33" s="8" t="s">
        <v>64</v>
      </c>
      <c r="C33" s="9">
        <v>56.64</v>
      </c>
      <c r="D33" s="9">
        <v>0</v>
      </c>
      <c r="E33" s="9">
        <v>26.91</v>
      </c>
      <c r="F33" s="10">
        <v>29.73</v>
      </c>
      <c r="G33" s="10">
        <v>29.73</v>
      </c>
      <c r="H33" s="10">
        <v>0</v>
      </c>
      <c r="I33" s="9">
        <f t="shared" si="2"/>
        <v>56.64</v>
      </c>
      <c r="J33" s="9">
        <v>0</v>
      </c>
      <c r="K33" s="9">
        <v>26.91</v>
      </c>
      <c r="L33" s="15">
        <v>29.73</v>
      </c>
      <c r="M33" s="10">
        <v>29.73</v>
      </c>
      <c r="N33" s="10">
        <v>0</v>
      </c>
      <c r="O33" s="16">
        <f t="shared" ref="O33:T33" si="26">IF(ISERROR((I33-C33)/C33),"",(I33-C33)/C33)</f>
        <v>0</v>
      </c>
      <c r="P33" s="16" t="str">
        <f t="shared" si="26"/>
        <v/>
      </c>
      <c r="Q33" s="16">
        <f t="shared" si="26"/>
        <v>0</v>
      </c>
      <c r="R33" s="16">
        <f t="shared" si="26"/>
        <v>0</v>
      </c>
      <c r="S33" s="16">
        <f t="shared" si="26"/>
        <v>0</v>
      </c>
      <c r="T33" s="16" t="str">
        <f t="shared" si="26"/>
        <v/>
      </c>
    </row>
  </sheetData>
  <mergeCells count="18">
    <mergeCell ref="A2:T2"/>
    <mergeCell ref="C4:H4"/>
    <mergeCell ref="I4:N4"/>
    <mergeCell ref="O4:T4"/>
    <mergeCell ref="F5:H5"/>
    <mergeCell ref="L5:N5"/>
    <mergeCell ref="R5:T5"/>
    <mergeCell ref="A4:A6"/>
    <mergeCell ref="B4:B6"/>
    <mergeCell ref="C5:C6"/>
    <mergeCell ref="D5:D6"/>
    <mergeCell ref="E5:E6"/>
    <mergeCell ref="I5:I6"/>
    <mergeCell ref="J5:J6"/>
    <mergeCell ref="K5:K6"/>
    <mergeCell ref="O5:O6"/>
    <mergeCell ref="P5:P6"/>
    <mergeCell ref="Q5:Q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龙行天下</cp:lastModifiedBy>
  <dcterms:created xsi:type="dcterms:W3CDTF">2021-03-05T08:13:00Z</dcterms:created>
  <dcterms:modified xsi:type="dcterms:W3CDTF">2022-06-16T05:34:11Z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3157D12EE45D44E687665559DB9AD033</vt:lpwstr>
  </property>
  <property fmtid="{D5CDD505-2E9C-101B-9397-08002B2CF9AE}" pid="3" name="KSOProductBuildVer">
    <vt:lpwstr>2052-11.1.0.10950</vt:lpwstr>
  </property>
</Properties>
</file>